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490" windowHeight="7620" tabRatio="500" firstSheet="1" activeTab="5"/>
  </bookViews>
  <sheets>
    <sheet name="Portada" sheetId="1" r:id="rId1"/>
    <sheet name="Instrucciones" sheetId="2" r:id="rId2"/>
    <sheet name="Moneda" sheetId="3" r:id="rId3"/>
    <sheet name="Ingredientes" sheetId="4" r:id="rId4"/>
    <sheet name="Costeo de Receta" sheetId="5" r:id="rId5"/>
    <sheet name="Ejemplo" sheetId="6" r:id="rId6"/>
  </sheets>
  <definedNames>
    <definedName name="ListaIngredientes">Ingredientes!$B$4:$B$25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<sst xmlns="http://schemas.openxmlformats.org/spreadsheetml/2006/main" count="135" uniqueCount="93">
  <si>
    <t>GASTRONOMÍA PARA TODOS</t>
  </si>
  <si>
    <t>────────────────────────────────────────</t>
  </si>
  <si>
    <t>PLANTILLA PROFESIONAL DE COSTEO DE RECETAS</t>
  </si>
  <si>
    <t>Calcula el costo real de tus preparaciones, controla la merma de tus ingredientes,
define el precio de venta ideal y conoce tu ganancia por cada porción que vendes.
Diseñada para emprendedores gastronómicos de cualquier país de Latinoamérica.</t>
  </si>
  <si>
    <t>¿QUÉ INCLUYE ESTA PLANTILLA?</t>
  </si>
  <si>
    <t>🧾  Registro completo de ingredientes</t>
  </si>
  <si>
    <t>🍽️  Número de porciones por receta</t>
  </si>
  <si>
    <t>⚖️  Cantidad comprada vs. cantidad utilizada</t>
  </si>
  <si>
    <t>💵  Costo por porción</t>
  </si>
  <si>
    <t>📉  Cálculo automático de merma</t>
  </si>
  <si>
    <t>📈  Margen de ganancia configurable</t>
  </si>
  <si>
    <t>💰  Costo real de cada ingrediente</t>
  </si>
  <si>
    <t>💲  Precio sugerido de venta</t>
  </si>
  <si>
    <t>📦  Costos de empaque</t>
  </si>
  <si>
    <t>🟢  Utilidad estimada por porción</t>
  </si>
  <si>
    <t>👨‍🍳  Mano de obra</t>
  </si>
  <si>
    <t>🌎  Campo de moneda para cualquier país</t>
  </si>
  <si>
    <t>⚡  Servicios y otros costos indirectos</t>
  </si>
  <si>
    <t>📋  Hoja de instrucciones paso a paso</t>
  </si>
  <si>
    <t>Un recurso gratuito de la comunidad Gastronomía para Todos  •  gastronomiaparatodos.org</t>
  </si>
  <si>
    <t>📋  CÓMO USAR ESTA PLANTILLA</t>
  </si>
  <si>
    <t>Esta plantilla te guía paso a paso para calcular el costo real de tus recetas y definir un precio de venta justo y rentable. Sigue el orden de las hojas (pestañas inferiores) de izquierda a derecha.</t>
  </si>
  <si>
    <t>1️⃣  Hoja Moneda</t>
  </si>
  <si>
    <t>Escribe el símbolo de tu moneda local (ej: $, S/, Bs, L, Q, RD$) y el nombre de tu país. Este dato se usará como referencia en toda la plantilla.</t>
  </si>
  <si>
    <t>2️⃣  Hoja Ingredientes</t>
  </si>
  <si>
    <t>Registra cada ingrediente que compras: cantidad comprada, precio pagado y cantidad realmente utilizada después de limpiar, pelar o cocinar. La plantilla calcula sola la merma y el costo real por unidad utilizada.</t>
  </si>
  <si>
    <t>3️⃣  Hoja Costeo de Receta</t>
  </si>
  <si>
    <t>Elige los ingredientes de tu receta desde la lista desplegable y escribe la cantidad que usas. Luego completa empaque, mano de obra, servicios (luz, gas, agua, transporte) y el número de porciones que rinde la receta.</t>
  </si>
  <si>
    <t>4️⃣  Margen de ganancia</t>
  </si>
  <si>
    <t>Escribe el porcentaje de ganancia que deseas obtener. La plantilla calculará automáticamente tu precio sugerido de venta y tu utilidad estimada por porción.</t>
  </si>
  <si>
    <t>5️⃣  Hoja Ejemplo</t>
  </si>
  <si>
    <t>Consulta esta hoja si tienes dudas: contiene una receta real ya completada como guía.</t>
  </si>
  <si>
    <t>6️⃣  Para costear otra receta</t>
  </si>
  <si>
    <t>Haz clic derecho sobre la pestaña 'Costeo de Receta' → Mover o copiar → Crear una copia. Así conservas esta plantilla en blanco para usarla siempre que la necesites.</t>
  </si>
  <si>
    <t>🔑 CÓDIGO DE COLORES</t>
  </si>
  <si>
    <t>Celdas color crema con letra azul</t>
  </si>
  <si>
    <t>Aquí debes escribir tus datos</t>
  </si>
  <si>
    <t>Celdas blancas con letra gris</t>
  </si>
  <si>
    <t>Se calculan solas, no las edites</t>
  </si>
  <si>
    <t>Letra dorada / encabezados azul marino</t>
  </si>
  <si>
    <t>Textos y resultados clave</t>
  </si>
  <si>
    <t>🌎  CONFIGURA TU MONEDA</t>
  </si>
  <si>
    <t>Escribe el símbolo y el nombre de la moneda que usas en tu país. Este dato se usa como referencia en toda la plantilla, así puedes usarla sin importar en qué país de Latinoamérica te encuentres.</t>
  </si>
  <si>
    <t>Símbolo de tu moneda</t>
  </si>
  <si>
    <t>$</t>
  </si>
  <si>
    <t>Nombre / país de la moneda</t>
  </si>
  <si>
    <t>Peso colombiano (COP)</t>
  </si>
  <si>
    <t>Ejemplos: $  (COP, MXN, ARS, CLP, DOP)   •   S/  (Perú)   •   Bs  (Bolivia/Venezuela)   •   L  (Honduras)   •   Q  (Guatemala)   •   C$  (Nicaragua)   •   ₡  (Costa Rica)</t>
  </si>
  <si>
    <t>🧾  REGISTRO DE INGREDIENTES</t>
  </si>
  <si>
    <t>Registra aquí TODOS los ingredientes que usas. La plantilla calcula automáticamente la merma y el costo real por unidad utilizada (lo que en verdad te cuesta cada gramo, mililitro o unidad después del desperdicio).</t>
  </si>
  <si>
    <t>N°</t>
  </si>
  <si>
    <t>Nombre del
ingrediente</t>
  </si>
  <si>
    <t>Unidad de
compra</t>
  </si>
  <si>
    <t>Cantidad
comprada</t>
  </si>
  <si>
    <t>Precio de
compra</t>
  </si>
  <si>
    <t>Costo unitario
de compra</t>
  </si>
  <si>
    <t>Cantidad
utilizada (neta)</t>
  </si>
  <si>
    <t>Unidad
utilizada</t>
  </si>
  <si>
    <t>Merma
(cantidad)</t>
  </si>
  <si>
    <t>% de
merma</t>
  </si>
  <si>
    <t>Costo real por
unidad utilizada</t>
  </si>
  <si>
    <t>Ej.</t>
  </si>
  <si>
    <t>Pechuga de pollo</t>
  </si>
  <si>
    <t>kg</t>
  </si>
  <si>
    <t>Harina de maíz precocida</t>
  </si>
  <si>
    <t>Queso costeño</t>
  </si>
  <si>
    <t>Sal</t>
  </si>
  <si>
    <t>Agua</t>
  </si>
  <si>
    <t>lt</t>
  </si>
  <si>
    <t>🟡 Fila dorada = ejemplo de referencia. 🟦 Celdas crema = escribe aquí. ⬜ Celdas blancas = se calculan solas.</t>
  </si>
  <si>
    <t>🍽️  COSTEO DE RECETA</t>
  </si>
  <si>
    <t>Nombre del plato / receta:</t>
  </si>
  <si>
    <t>Moneda:</t>
  </si>
  <si>
    <t>N° de porciones que rinde:</t>
  </si>
  <si>
    <t>INGREDIENTES USADOS EN LA RECETA</t>
  </si>
  <si>
    <t>Ingrediente
(elige de la lista)</t>
  </si>
  <si>
    <t>Cantidad usada
en la receta</t>
  </si>
  <si>
    <t>Unidad</t>
  </si>
  <si>
    <t>Costo real
unitario</t>
  </si>
  <si>
    <t>Costo total
del ingrediente</t>
  </si>
  <si>
    <t>SUBTOTAL INGREDIENTES</t>
  </si>
  <si>
    <t>OTROS COSTOS DE PRODUCCIÓN</t>
  </si>
  <si>
    <t>📦  Empaque</t>
  </si>
  <si>
    <t>⚡  Servicios y otros costos (luz, gas, agua, transporte)</t>
  </si>
  <si>
    <t>COSTO TOTAL DE PRODUCCIÓN</t>
  </si>
  <si>
    <t>RESULTADOS: COSTO, PRECIO Y GANANCIA</t>
  </si>
  <si>
    <t>💵  COSTO POR PORCIÓN</t>
  </si>
  <si>
    <t>📈  MARGEN DE GANANCIA DESEADO (%)</t>
  </si>
  <si>
    <t>💲  PRECIO SUGERIDO DE VENTA</t>
  </si>
  <si>
    <t>🟢  UTILIDAD ESTIMADA POR PORCIÓN</t>
  </si>
  <si>
    <t>🟢  UTILIDAD TOTAL ESTIMADA (todas las porciones)</t>
  </si>
  <si>
    <t>🍽️  COSTEO DE RECETA  —  EJEMPLO</t>
  </si>
  <si>
    <t>Arepa de queso (x1 unidad)</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</si>
</sst>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0.0%"/>
  </numFmts>
  <fonts count="43">
    <font>
      <sz val="11"/>
      <color theme="1"/>
      <name val="Calibri"/>
      <charset val="1"/>
    </font>
    <font>
      <b/>
      <sz val="16"/>
      <color rgb="FFFFFFFF"/>
      <name val="Arial"/>
      <charset val="1"/>
    </font>
    <font>
      <b/>
      <sz val="10"/>
      <color rgb="FF0B1F3A"/>
      <name val="Arial"/>
      <charset val="1"/>
    </font>
    <font>
      <sz val="10"/>
      <color rgb="FF1F4E8C"/>
      <name val="Arial"/>
      <charset val="1"/>
    </font>
    <font>
      <b/>
      <sz val="11"/>
      <color rgb="FFFFFFFF"/>
      <name val="Arial"/>
      <charset val="1"/>
    </font>
    <font>
      <b/>
      <sz val="10"/>
      <color rgb="FFFFFFFF"/>
      <name val="Arial"/>
      <charset val="1"/>
    </font>
    <font>
      <sz val="10"/>
      <color rgb="FF3B3B3B"/>
      <name val="Arial"/>
      <charset val="1"/>
    </font>
    <font>
      <b/>
      <sz val="10.5"/>
      <color rgb="FF0B1F3A"/>
      <name val="Arial"/>
      <charset val="1"/>
    </font>
    <font>
      <b/>
      <sz val="10.5"/>
      <color rgb="FFFFFFFF"/>
      <name val="Arial"/>
      <charset val="1"/>
    </font>
    <font>
      <i/>
      <sz val="10"/>
      <color rgb="FF3B3B3B"/>
      <name val="Arial"/>
      <charset val="1"/>
    </font>
    <font>
      <i/>
      <sz val="9.5"/>
      <color rgb="FF3B3B3B"/>
      <name val="Arial"/>
      <charset val="1"/>
    </font>
    <font>
      <sz val="9"/>
      <color rgb="FF3B3B3B"/>
      <name val="Arial"/>
      <charset val="1"/>
    </font>
    <font>
      <i/>
      <sz val="9"/>
      <color rgb="FF3B3B3B"/>
      <name val="Arial"/>
      <charset val="1"/>
    </font>
    <font>
      <sz val="10.5"/>
      <color rgb="FF3B3B3B"/>
      <name val="Arial"/>
      <charset val="1"/>
    </font>
    <font>
      <b/>
      <sz val="11"/>
      <color rgb="FF0B1F3A"/>
      <name val="Arial"/>
      <charset val="1"/>
    </font>
    <font>
      <sz val="9.5"/>
      <color rgb="FF3B3B3B"/>
      <name val="Arial"/>
      <charset val="1"/>
    </font>
    <font>
      <b/>
      <sz val="26"/>
      <color rgb="FF0B1F3A"/>
      <name val="Arial"/>
      <charset val="1"/>
    </font>
    <font>
      <sz val="10"/>
      <color rgb="FFC9A227"/>
      <name val="Arial"/>
      <charset val="1"/>
    </font>
    <font>
      <b/>
      <sz val="16"/>
      <color rgb="FFC9A227"/>
      <name val="Arial"/>
      <charset val="1"/>
    </font>
    <font>
      <sz val="11"/>
      <color rgb="FF3B3B3B"/>
      <name val="Arial"/>
      <charset val="1"/>
    </font>
    <font>
      <b/>
      <sz val="12"/>
      <color rgb="FFFFFFFF"/>
      <name val="Arial"/>
      <charset val="1"/>
    </font>
    <font>
      <i/>
      <sz val="9"/>
      <color rgb="FFC9A227"/>
      <name val="Arial"/>
      <charset val="1"/>
    </font>
    <font>
      <sz val="10"/>
      <name val="Arial"/>
      <charset val="134"/>
    </font>
    <font>
      <u/>
      <sz val="11"/>
      <color rgb="FF0000FF"/>
      <name val="Calibri"/>
      <charset val="0"/>
      <scheme val="minor"/>
    </font>
    <font>
      <u/>
      <sz val="11"/>
      <color rgb="FF800080"/>
      <name val="Calibri"/>
      <charset val="0"/>
      <scheme val="minor"/>
    </font>
    <font>
      <sz val="11"/>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0">
    <fill>
      <patternFill patternType="none"/>
    </fill>
    <fill>
      <patternFill patternType="gray125"/>
    </fill>
    <fill>
      <patternFill patternType="solid">
        <fgColor rgb="FF0B1F3A"/>
        <bgColor rgb="FF16335C"/>
      </patternFill>
    </fill>
    <fill>
      <patternFill patternType="solid">
        <fgColor rgb="FFF7F3E9"/>
        <bgColor rgb="FFFFFFFF"/>
      </patternFill>
    </fill>
    <fill>
      <patternFill patternType="solid">
        <fgColor rgb="FFFFFFFF"/>
        <bgColor rgb="FFF7F3E9"/>
      </patternFill>
    </fill>
    <fill>
      <patternFill patternType="solid">
        <fgColor rgb="FF16335C"/>
        <bgColor rgb="FF0B1F3A"/>
      </patternFill>
    </fill>
    <fill>
      <patternFill patternType="solid">
        <fgColor rgb="FFE8D48B"/>
        <bgColor rgb="FFD9D3C2"/>
      </patternFill>
    </fill>
    <fill>
      <patternFill patternType="solid">
        <fgColor rgb="FFC9A227"/>
        <bgColor rgb="FF99CC00"/>
      </patternFill>
    </fill>
    <fill>
      <patternFill patternType="solid">
        <fgColor rgb="FF2E7D32"/>
        <bgColor rgb="FF008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9D3C2"/>
      </left>
      <right style="thin">
        <color rgb="FFD9D3C2"/>
      </right>
      <top style="thin">
        <color rgb="FFD9D3C2"/>
      </top>
      <bottom style="thin">
        <color rgb="FFD9D3C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2" fillId="0" borderId="0" applyBorder="0" applyAlignment="0" applyProtection="0"/>
    <xf numFmtId="44" fontId="22" fillId="0" borderId="0" applyBorder="0" applyAlignment="0" applyProtection="0"/>
    <xf numFmtId="9" fontId="22" fillId="0" borderId="0" applyBorder="0" applyAlignment="0" applyProtection="0"/>
    <xf numFmtId="41" fontId="22" fillId="0" borderId="0" applyBorder="0" applyAlignment="0" applyProtection="0"/>
    <xf numFmtId="42" fontId="22" fillId="0" borderId="0" applyBorder="0" applyAlignment="0" applyProtection="0"/>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9" borderId="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 applyNumberFormat="0" applyFill="0" applyAlignment="0" applyProtection="0">
      <alignment vertical="center"/>
    </xf>
    <xf numFmtId="0" fontId="30" fillId="0" borderId="3" applyNumberFormat="0" applyFill="0" applyAlignment="0" applyProtection="0">
      <alignment vertical="center"/>
    </xf>
    <xf numFmtId="0" fontId="31" fillId="0" borderId="4" applyNumberFormat="0" applyFill="0" applyAlignment="0" applyProtection="0">
      <alignment vertical="center"/>
    </xf>
    <xf numFmtId="0" fontId="31" fillId="0" borderId="0" applyNumberFormat="0" applyFill="0" applyBorder="0" applyAlignment="0" applyProtection="0">
      <alignment vertical="center"/>
    </xf>
    <xf numFmtId="0" fontId="32" fillId="10" borderId="5" applyNumberFormat="0" applyAlignment="0" applyProtection="0">
      <alignment vertical="center"/>
    </xf>
    <xf numFmtId="0" fontId="33" fillId="11" borderId="6" applyNumberFormat="0" applyAlignment="0" applyProtection="0">
      <alignment vertical="center"/>
    </xf>
    <xf numFmtId="0" fontId="34" fillId="11" borderId="5" applyNumberFormat="0" applyAlignment="0" applyProtection="0">
      <alignment vertical="center"/>
    </xf>
    <xf numFmtId="0" fontId="35" fillId="12" borderId="7" applyNumberFormat="0" applyAlignment="0" applyProtection="0">
      <alignment vertical="center"/>
    </xf>
    <xf numFmtId="0" fontId="36" fillId="0" borderId="8" applyNumberFormat="0" applyFill="0" applyAlignment="0" applyProtection="0">
      <alignment vertical="center"/>
    </xf>
    <xf numFmtId="0" fontId="37" fillId="0" borderId="9" applyNumberFormat="0" applyFill="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2" fillId="33" borderId="0" applyNumberFormat="0" applyBorder="0" applyAlignment="0" applyProtection="0">
      <alignment vertical="center"/>
    </xf>
    <xf numFmtId="0" fontId="42" fillId="34" borderId="0" applyNumberFormat="0" applyBorder="0" applyAlignment="0" applyProtection="0">
      <alignment vertical="center"/>
    </xf>
    <xf numFmtId="0" fontId="41" fillId="35" borderId="0" applyNumberFormat="0" applyBorder="0" applyAlignment="0" applyProtection="0">
      <alignment vertical="center"/>
    </xf>
    <xf numFmtId="0" fontId="41" fillId="36" borderId="0" applyNumberFormat="0" applyBorder="0" applyAlignment="0" applyProtection="0">
      <alignment vertical="center"/>
    </xf>
    <xf numFmtId="0" fontId="42" fillId="37" borderId="0" applyNumberFormat="0" applyBorder="0" applyAlignment="0" applyProtection="0">
      <alignment vertical="center"/>
    </xf>
    <xf numFmtId="0" fontId="42" fillId="38" borderId="0" applyNumberFormat="0" applyBorder="0" applyAlignment="0" applyProtection="0">
      <alignment vertical="center"/>
    </xf>
    <xf numFmtId="0" fontId="41" fillId="39" borderId="0" applyNumberFormat="0" applyBorder="0" applyAlignment="0" applyProtection="0">
      <alignment vertical="center"/>
    </xf>
  </cellStyleXfs>
  <cellXfs count="50">
    <xf numFmtId="0" fontId="0" fillId="0" borderId="0" xfId="0"/>
    <xf numFmtId="0" fontId="1" fillId="2" borderId="0" xfId="0" applyFont="1" applyFill="1" applyBorder="1" applyAlignment="1">
      <alignment horizontal="left" vertical="center" indent="1"/>
    </xf>
    <xf numFmtId="0" fontId="2" fillId="0" borderId="0" xfId="0" applyFont="1" applyAlignment="1">
      <alignment horizontal="left" vertical="center"/>
    </xf>
    <xf numFmtId="0" fontId="3" fillId="3" borderId="1" xfId="0" applyFont="1" applyFill="1" applyBorder="1" applyAlignment="1">
      <alignment horizontal="center" vertical="center"/>
    </xf>
    <xf numFmtId="0" fontId="2" fillId="4" borderId="1" xfId="0" applyFont="1" applyFill="1" applyBorder="1" applyAlignment="1">
      <alignment horizontal="center" vertical="center"/>
    </xf>
    <xf numFmtId="1" fontId="3" fillId="3" borderId="1" xfId="0" applyNumberFormat="1" applyFont="1" applyFill="1" applyBorder="1" applyAlignment="1">
      <alignment horizontal="center" vertical="center"/>
    </xf>
    <xf numFmtId="0" fontId="4" fillId="5" borderId="0" xfId="0" applyFont="1" applyFill="1" applyBorder="1" applyAlignment="1">
      <alignment horizontal="left" vertical="center" indent="1"/>
    </xf>
    <xf numFmtId="0" fontId="5" fillId="5"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xf>
    <xf numFmtId="4" fontId="6" fillId="4" borderId="1" xfId="0" applyNumberFormat="1" applyFont="1" applyFill="1" applyBorder="1" applyAlignment="1">
      <alignment horizontal="center" vertical="center"/>
    </xf>
    <xf numFmtId="4" fontId="2" fillId="4" borderId="1" xfId="0" applyNumberFormat="1" applyFont="1" applyFill="1" applyBorder="1" applyAlignment="1">
      <alignment horizontal="center" vertical="center"/>
    </xf>
    <xf numFmtId="0" fontId="7" fillId="6" borderId="0" xfId="0" applyFont="1" applyFill="1" applyBorder="1" applyAlignment="1">
      <alignment horizontal="right" vertical="center" indent="1"/>
    </xf>
    <xf numFmtId="4" fontId="2" fillId="6" borderId="1" xfId="0" applyNumberFormat="1" applyFont="1" applyFill="1" applyBorder="1" applyAlignment="1">
      <alignment horizontal="center" vertical="center"/>
    </xf>
    <xf numFmtId="0" fontId="6" fillId="0" borderId="1" xfId="0" applyFont="1" applyBorder="1" applyAlignment="1">
      <alignment horizontal="left" vertical="center" indent="1"/>
    </xf>
    <xf numFmtId="4" fontId="3" fillId="3" borderId="1" xfId="0" applyNumberFormat="1" applyFont="1" applyFill="1" applyBorder="1" applyAlignment="1">
      <alignment horizontal="center" vertical="center"/>
    </xf>
    <xf numFmtId="0" fontId="4" fillId="2" borderId="0" xfId="0" applyFont="1" applyFill="1" applyBorder="1" applyAlignment="1">
      <alignment horizontal="right" vertical="center" indent="1"/>
    </xf>
    <xf numFmtId="4" fontId="4" fillId="2" borderId="1" xfId="0" applyNumberFormat="1" applyFont="1" applyFill="1" applyBorder="1" applyAlignment="1">
      <alignment horizontal="center" vertical="center"/>
    </xf>
    <xf numFmtId="0" fontId="7" fillId="3" borderId="1" xfId="0" applyFont="1" applyFill="1" applyBorder="1" applyAlignment="1">
      <alignment horizontal="right" vertical="center" indent="1"/>
    </xf>
    <xf numFmtId="4" fontId="2" fillId="3" borderId="1" xfId="0" applyNumberFormat="1" applyFont="1" applyFill="1" applyBorder="1" applyAlignment="1">
      <alignment horizontal="center" vertical="center"/>
    </xf>
    <xf numFmtId="9" fontId="3" fillId="6" borderId="1" xfId="0" applyNumberFormat="1" applyFont="1" applyFill="1" applyBorder="1" applyAlignment="1">
      <alignment horizontal="center" vertical="center"/>
    </xf>
    <xf numFmtId="0" fontId="4" fillId="7" borderId="1" xfId="0" applyFont="1" applyFill="1" applyBorder="1" applyAlignment="1">
      <alignment horizontal="right" vertical="center" indent="1"/>
    </xf>
    <xf numFmtId="4" fontId="4" fillId="7" borderId="1" xfId="0" applyNumberFormat="1" applyFont="1" applyFill="1" applyBorder="1" applyAlignment="1">
      <alignment horizontal="center" vertical="center"/>
    </xf>
    <xf numFmtId="0" fontId="8" fillId="8" borderId="1" xfId="0" applyFont="1" applyFill="1" applyBorder="1" applyAlignment="1">
      <alignment horizontal="right" vertical="center" indent="1"/>
    </xf>
    <xf numFmtId="4" fontId="5" fillId="8" borderId="1" xfId="0" applyNumberFormat="1" applyFont="1" applyFill="1" applyBorder="1" applyAlignment="1">
      <alignment horizontal="center" vertical="center"/>
    </xf>
    <xf numFmtId="0" fontId="9" fillId="0" borderId="1" xfId="0" applyFont="1" applyBorder="1" applyAlignment="1">
      <alignment horizontal="right" vertical="center" indent="1"/>
    </xf>
    <xf numFmtId="0" fontId="10" fillId="0" borderId="0" xfId="0" applyFont="1" applyBorder="1" applyAlignment="1">
      <alignment horizontal="left" vertical="center" wrapText="1"/>
    </xf>
    <xf numFmtId="0" fontId="11" fillId="6" borderId="1" xfId="0" applyFont="1" applyFill="1" applyBorder="1" applyAlignment="1">
      <alignment horizontal="center" vertical="center"/>
    </xf>
    <xf numFmtId="0" fontId="3" fillId="6" borderId="1" xfId="0" applyFont="1" applyFill="1" applyBorder="1" applyAlignment="1">
      <alignment horizontal="center" vertical="center"/>
    </xf>
    <xf numFmtId="2" fontId="3" fillId="6" borderId="1" xfId="0" applyNumberFormat="1" applyFont="1" applyFill="1" applyBorder="1" applyAlignment="1">
      <alignment horizontal="center" vertical="center"/>
    </xf>
    <xf numFmtId="4" fontId="3" fillId="6" borderId="1" xfId="0" applyNumberFormat="1" applyFont="1" applyFill="1" applyBorder="1" applyAlignment="1">
      <alignment horizontal="center" vertical="center"/>
    </xf>
    <xf numFmtId="2" fontId="6" fillId="4" borderId="1" xfId="0" applyNumberFormat="1" applyFont="1" applyFill="1" applyBorder="1" applyAlignment="1">
      <alignment horizontal="center" vertical="center"/>
    </xf>
    <xf numFmtId="176" fontId="6" fillId="4"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2" fillId="0" borderId="0" xfId="0" applyFont="1" applyBorder="1" applyAlignment="1">
      <alignment horizontal="left" vertical="center"/>
    </xf>
    <xf numFmtId="0" fontId="6" fillId="0" borderId="0" xfId="0" applyFont="1" applyBorder="1" applyAlignment="1">
      <alignment horizontal="left" vertical="center" wrapText="1"/>
    </xf>
    <xf numFmtId="0" fontId="12" fillId="0" borderId="0" xfId="0" applyFont="1" applyBorder="1" applyAlignment="1">
      <alignment horizontal="left" vertical="center" wrapText="1"/>
    </xf>
    <xf numFmtId="0" fontId="13" fillId="0" borderId="0" xfId="0" applyFont="1" applyBorder="1" applyAlignment="1">
      <alignment horizontal="left" vertical="center" wrapText="1"/>
    </xf>
    <xf numFmtId="0" fontId="14" fillId="6" borderId="0" xfId="0" applyFont="1" applyFill="1" applyBorder="1" applyAlignment="1">
      <alignment horizontal="left" vertical="center" indent="1"/>
    </xf>
    <xf numFmtId="0" fontId="6" fillId="0" borderId="0" xfId="0" applyFont="1" applyBorder="1" applyAlignment="1">
      <alignment horizontal="left" vertical="top" wrapText="1" indent="1"/>
    </xf>
    <xf numFmtId="0" fontId="4" fillId="2" borderId="0" xfId="0" applyFont="1" applyFill="1" applyBorder="1" applyAlignment="1">
      <alignment horizontal="left" vertical="center" indent="1"/>
    </xf>
    <xf numFmtId="0" fontId="10" fillId="0" borderId="0" xfId="0" applyFont="1" applyAlignment="1">
      <alignment horizontal="left" vertical="center" wrapText="1" indent="1"/>
    </xf>
    <xf numFmtId="0" fontId="15" fillId="0" borderId="0" xfId="0" applyFont="1" applyAlignment="1">
      <alignment horizontal="left" vertical="center" wrapText="1"/>
    </xf>
    <xf numFmtId="0" fontId="0" fillId="2" borderId="0" xfId="0" applyFill="1" applyBorder="1"/>
    <xf numFmtId="0" fontId="16" fillId="0" borderId="0" xfId="0" applyFont="1" applyBorder="1" applyAlignment="1">
      <alignment horizontal="center" vertical="center"/>
    </xf>
    <xf numFmtId="0" fontId="17" fillId="0" borderId="0" xfId="0" applyFont="1" applyBorder="1" applyAlignment="1">
      <alignment horizontal="center"/>
    </xf>
    <xf numFmtId="0" fontId="18" fillId="0" borderId="0" xfId="0" applyFont="1" applyBorder="1" applyAlignment="1">
      <alignment horizontal="center" vertical="center"/>
    </xf>
    <xf numFmtId="0" fontId="19" fillId="0" borderId="0" xfId="0" applyFont="1" applyBorder="1" applyAlignment="1">
      <alignment horizontal="center" vertical="center" wrapText="1"/>
    </xf>
    <xf numFmtId="0" fontId="20" fillId="5" borderId="0" xfId="0" applyFont="1" applyFill="1" applyBorder="1" applyAlignment="1">
      <alignment horizontal="center" vertical="center"/>
    </xf>
    <xf numFmtId="0" fontId="13" fillId="0" borderId="0" xfId="0" applyFont="1" applyBorder="1" applyAlignment="1">
      <alignment horizontal="left" vertical="center"/>
    </xf>
    <xf numFmtId="0" fontId="21" fillId="0" borderId="0" xfId="0" applyFont="1" applyBorder="1" applyAlignment="1">
      <alignment horizont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D9D3C2"/>
      <rgbColor rgb="00808080"/>
      <rgbColor rgb="009999FF"/>
      <rgbColor rgb="00993366"/>
      <rgbColor rgb="00F7F3E9"/>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8D48B"/>
      <rgbColor rgb="003366FF"/>
      <rgbColor rgb="0033CCCC"/>
      <rgbColor rgb="0099CC00"/>
      <rgbColor rgb="00FFCC00"/>
      <rgbColor rgb="00C9A227"/>
      <rgbColor rgb="00FF6600"/>
      <rgbColor rgb="00666699"/>
      <rgbColor rgb="00969696"/>
      <rgbColor rgb="0016335C"/>
      <rgbColor rgb="002E7D32"/>
      <rgbColor rgb="000B1F3A"/>
      <rgbColor rgb="00333300"/>
      <rgbColor rgb="00993300"/>
      <rgbColor rgb="00993366"/>
      <rgbColor rgb="001F4E8C"/>
      <rgbColor rgb="003B3B3B"/>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B1F3A"/>
  </sheetPr>
  <dimension ref="A1:H22"/>
  <sheetViews>
    <sheetView showGridLines="0" topLeftCell="A4" workbookViewId="0">
      <selection activeCell="A1" sqref="A1:H2"/>
    </sheetView>
  </sheetViews>
  <sheetFormatPr defaultColWidth="8.67619047619048" defaultRowHeight="15" outlineLevelCol="7"/>
  <cols>
    <col min="1" max="1" width="3" customWidth="1"/>
    <col min="2" max="7" width="20" customWidth="1"/>
    <col min="8" max="8" width="3" customWidth="1"/>
  </cols>
  <sheetData>
    <row r="1" ht="25.5" customHeight="1" spans="1:8">
      <c r="A1" s="42"/>
      <c r="B1" s="42"/>
      <c r="C1" s="42"/>
      <c r="D1" s="42"/>
      <c r="E1" s="42"/>
      <c r="F1" s="42"/>
      <c r="G1" s="42"/>
      <c r="H1" s="42"/>
    </row>
    <row r="2" ht="25.5" customHeight="1" spans="1:8">
      <c r="A2" s="42"/>
      <c r="B2" s="42"/>
      <c r="C2" s="42"/>
      <c r="D2" s="42"/>
      <c r="E2" s="42"/>
      <c r="F2" s="42"/>
      <c r="G2" s="42"/>
      <c r="H2" s="42"/>
    </row>
    <row r="4" ht="33.75" spans="1:8">
      <c r="A4" s="43" t="s">
        <v>0</v>
      </c>
      <c r="B4" s="43"/>
      <c r="C4" s="43"/>
      <c r="D4" s="43"/>
      <c r="E4" s="43"/>
      <c r="F4" s="43"/>
      <c r="G4" s="43"/>
      <c r="H4" s="43"/>
    </row>
    <row r="5" spans="1:8">
      <c r="A5" s="44" t="s">
        <v>1</v>
      </c>
      <c r="B5" s="44"/>
      <c r="C5" s="44"/>
      <c r="D5" s="44"/>
      <c r="E5" s="44"/>
      <c r="F5" s="44"/>
      <c r="G5" s="44"/>
      <c r="H5" s="44"/>
    </row>
    <row r="6" ht="20.25" spans="1:8">
      <c r="A6" s="45" t="s">
        <v>2</v>
      </c>
      <c r="B6" s="45"/>
      <c r="C6" s="45"/>
      <c r="D6" s="45"/>
      <c r="E6" s="45"/>
      <c r="F6" s="45"/>
      <c r="G6" s="45"/>
      <c r="H6" s="45"/>
    </row>
    <row r="8" ht="19.5" customHeight="1" spans="1:8">
      <c r="A8" s="46" t="s">
        <v>3</v>
      </c>
      <c r="B8" s="46"/>
      <c r="C8" s="46"/>
      <c r="D8" s="46"/>
      <c r="E8" s="46"/>
      <c r="F8" s="46"/>
      <c r="G8" s="46"/>
      <c r="H8" s="46"/>
    </row>
    <row r="9" ht="19.5" customHeight="1" spans="1:8">
      <c r="A9" s="46"/>
      <c r="B9" s="46"/>
      <c r="C9" s="46"/>
      <c r="D9" s="46"/>
      <c r="E9" s="46"/>
      <c r="F9" s="46"/>
      <c r="G9" s="46"/>
      <c r="H9" s="46"/>
    </row>
    <row r="11" ht="21.75" customHeight="1" spans="1:8">
      <c r="B11" s="47" t="s">
        <v>4</v>
      </c>
      <c r="C11" s="47"/>
      <c r="D11" s="47"/>
      <c r="E11" s="47"/>
      <c r="F11" s="47"/>
      <c r="G11" s="47"/>
    </row>
    <row r="12" ht="18" customHeight="1" spans="1:8">
      <c r="B12" s="48" t="s">
        <v>5</v>
      </c>
      <c r="C12" s="48"/>
      <c r="D12" s="48"/>
      <c r="E12" s="48" t="s">
        <v>6</v>
      </c>
      <c r="F12" s="48"/>
      <c r="G12" s="48"/>
    </row>
    <row r="13" ht="18" customHeight="1" spans="1:8">
      <c r="B13" s="48" t="s">
        <v>7</v>
      </c>
      <c r="C13" s="48"/>
      <c r="D13" s="48"/>
      <c r="E13" s="48" t="s">
        <v>8</v>
      </c>
      <c r="F13" s="48"/>
      <c r="G13" s="48"/>
    </row>
    <row r="14" ht="18" customHeight="1" spans="1:8">
      <c r="B14" s="48" t="s">
        <v>9</v>
      </c>
      <c r="C14" s="48"/>
      <c r="D14" s="48"/>
      <c r="E14" s="48" t="s">
        <v>10</v>
      </c>
      <c r="F14" s="48"/>
      <c r="G14" s="48"/>
    </row>
    <row r="15" ht="18" customHeight="1" spans="1:8">
      <c r="B15" s="48" t="s">
        <v>11</v>
      </c>
      <c r="C15" s="48"/>
      <c r="D15" s="48"/>
      <c r="E15" s="48" t="s">
        <v>12</v>
      </c>
      <c r="F15" s="48"/>
      <c r="G15" s="48"/>
    </row>
    <row r="16" ht="18" customHeight="1" spans="1:8">
      <c r="B16" s="48" t="s">
        <v>13</v>
      </c>
      <c r="C16" s="48"/>
      <c r="D16" s="48"/>
      <c r="E16" s="48" t="s">
        <v>14</v>
      </c>
      <c r="F16" s="48"/>
      <c r="G16" s="48"/>
    </row>
    <row r="17" ht="18" customHeight="1" spans="1:8">
      <c r="B17" s="48" t="s">
        <v>15</v>
      </c>
      <c r="C17" s="48"/>
      <c r="D17" s="48"/>
      <c r="E17" s="48" t="s">
        <v>16</v>
      </c>
      <c r="F17" s="48"/>
      <c r="G17" s="48"/>
    </row>
    <row r="18" ht="18" customHeight="1" spans="1:8">
      <c r="B18" s="48" t="s">
        <v>17</v>
      </c>
      <c r="C18" s="48"/>
      <c r="D18" s="48"/>
      <c r="E18" s="48" t="s">
        <v>18</v>
      </c>
      <c r="F18" s="48"/>
      <c r="G18" s="48"/>
    </row>
    <row r="20" spans="1:8">
      <c r="A20" s="49" t="s">
        <v>19</v>
      </c>
      <c r="B20" s="49"/>
      <c r="C20" s="49"/>
      <c r="D20" s="49"/>
      <c r="E20" s="49"/>
      <c r="F20" s="49"/>
      <c r="G20" s="49"/>
      <c r="H20" s="49"/>
    </row>
    <row r="22" ht="9.75" customHeight="1" spans="1:8">
      <c r="A22" s="42"/>
      <c r="B22" s="42"/>
      <c r="C22" s="42"/>
      <c r="D22" s="42"/>
      <c r="E22" s="42"/>
      <c r="F22" s="42"/>
      <c r="G22" s="42"/>
      <c r="H22" s="42"/>
    </row>
  </sheetData>
  <mergeCells count="22">
    <mergeCell ref="A4:H4"/>
    <mergeCell ref="A5:H5"/>
    <mergeCell ref="A6:H6"/>
    <mergeCell ref="B11:G11"/>
    <mergeCell ref="B12:D12"/>
    <mergeCell ref="E12:G12"/>
    <mergeCell ref="B13:D13"/>
    <mergeCell ref="E13:G13"/>
    <mergeCell ref="B14:D14"/>
    <mergeCell ref="E14:G14"/>
    <mergeCell ref="B15:D15"/>
    <mergeCell ref="E15:G15"/>
    <mergeCell ref="B16:D16"/>
    <mergeCell ref="E16:G16"/>
    <mergeCell ref="B17:D17"/>
    <mergeCell ref="E17:G17"/>
    <mergeCell ref="B18:D18"/>
    <mergeCell ref="E18:G18"/>
    <mergeCell ref="A20:H20"/>
    <mergeCell ref="A22:H22"/>
    <mergeCell ref="A1:H2"/>
    <mergeCell ref="A8:H9"/>
  </mergeCells>
  <pageMargins left="0.75" right="0.75" top="1" bottom="1" header="0.511811023622047" footer="0.511811023622047"/>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6335C"/>
  </sheetPr>
  <dimension ref="A1:D33"/>
  <sheetViews>
    <sheetView showGridLines="0" topLeftCell="A17" workbookViewId="0">
      <selection activeCell="F9" sqref="F9"/>
    </sheetView>
  </sheetViews>
  <sheetFormatPr defaultColWidth="8.67619047619048" defaultRowHeight="15" outlineLevelCol="3"/>
  <cols>
    <col min="1" max="1" width="3" customWidth="1"/>
    <col min="2" max="3" width="42" customWidth="1"/>
    <col min="4" max="4" width="3" customWidth="1"/>
  </cols>
  <sheetData>
    <row r="1" ht="31.5" customHeight="1" spans="1:4">
      <c r="A1" s="1" t="s">
        <v>20</v>
      </c>
      <c r="B1" s="1"/>
      <c r="C1" s="1"/>
      <c r="D1" s="1"/>
    </row>
    <row r="3" ht="18" customHeight="1" spans="1:4">
      <c r="B3" s="36" t="s">
        <v>21</v>
      </c>
      <c r="C3" s="36"/>
    </row>
    <row r="4" ht="25" customHeight="1" spans="1:4">
      <c r="B4" s="36"/>
      <c r="C4" s="36"/>
    </row>
    <row r="6" ht="19.5" customHeight="1" spans="1:4">
      <c r="B6" s="37" t="s">
        <v>22</v>
      </c>
      <c r="C6" s="37"/>
    </row>
    <row r="7" customHeight="1" spans="1:4">
      <c r="B7" s="38" t="s">
        <v>23</v>
      </c>
      <c r="C7" s="38"/>
    </row>
    <row r="8" customHeight="1" spans="1:4">
      <c r="B8" s="38"/>
      <c r="C8" s="38"/>
    </row>
    <row r="10" ht="19.5" customHeight="1" spans="1:4">
      <c r="B10" s="37" t="s">
        <v>24</v>
      </c>
      <c r="C10" s="37"/>
    </row>
    <row r="11" customHeight="1" spans="1:4">
      <c r="B11" s="38" t="s">
        <v>25</v>
      </c>
      <c r="C11" s="38"/>
    </row>
    <row r="12" customHeight="1" spans="1:4">
      <c r="B12" s="38"/>
      <c r="C12" s="38"/>
    </row>
    <row r="14" ht="19.5" customHeight="1" spans="1:4">
      <c r="B14" s="37" t="s">
        <v>26</v>
      </c>
      <c r="C14" s="37"/>
    </row>
    <row r="15" customHeight="1" spans="1:4">
      <c r="B15" s="38" t="s">
        <v>27</v>
      </c>
      <c r="C15" s="38"/>
    </row>
    <row r="16" customHeight="1" spans="1:4">
      <c r="B16" s="38"/>
      <c r="C16" s="38"/>
    </row>
    <row r="18" ht="19.5" customHeight="1" spans="2:3">
      <c r="B18" s="37" t="s">
        <v>28</v>
      </c>
      <c r="C18" s="37"/>
    </row>
    <row r="19" customHeight="1" spans="2:3">
      <c r="B19" s="38" t="s">
        <v>29</v>
      </c>
      <c r="C19" s="38"/>
    </row>
    <row r="20" customHeight="1" spans="2:3">
      <c r="B20" s="38"/>
      <c r="C20" s="38"/>
    </row>
    <row r="22" ht="19.5" customHeight="1" spans="2:3">
      <c r="B22" s="37" t="s">
        <v>30</v>
      </c>
      <c r="C22" s="37"/>
    </row>
    <row r="23" customHeight="1" spans="2:3">
      <c r="B23" s="38" t="s">
        <v>31</v>
      </c>
      <c r="C23" s="38"/>
    </row>
    <row r="24" customHeight="1" spans="2:3">
      <c r="B24" s="38"/>
      <c r="C24" s="38"/>
    </row>
    <row r="26" ht="19.5" customHeight="1" spans="2:3">
      <c r="B26" s="37" t="s">
        <v>32</v>
      </c>
      <c r="C26" s="37"/>
    </row>
    <row r="27" customHeight="1" spans="2:3">
      <c r="B27" s="38" t="s">
        <v>33</v>
      </c>
      <c r="C27" s="38"/>
    </row>
    <row r="28" customHeight="1" spans="2:3">
      <c r="B28" s="38"/>
      <c r="C28" s="38"/>
    </row>
    <row r="30" ht="19.5" customHeight="1" spans="2:3">
      <c r="B30" s="39" t="s">
        <v>34</v>
      </c>
      <c r="C30" s="39"/>
    </row>
    <row r="31" ht="25.5" customHeight="1" spans="2:3">
      <c r="B31" s="40" t="s">
        <v>35</v>
      </c>
      <c r="C31" s="41" t="s">
        <v>36</v>
      </c>
    </row>
    <row r="32" ht="25.5" customHeight="1" spans="2:3">
      <c r="B32" s="40" t="s">
        <v>37</v>
      </c>
      <c r="C32" s="41" t="s">
        <v>38</v>
      </c>
    </row>
    <row r="33" ht="25.5" customHeight="1" spans="2:3">
      <c r="B33" s="40" t="s">
        <v>39</v>
      </c>
      <c r="C33" s="41" t="s">
        <v>40</v>
      </c>
    </row>
  </sheetData>
  <mergeCells count="15">
    <mergeCell ref="A1:D1"/>
    <mergeCell ref="B6:C6"/>
    <mergeCell ref="B10:C10"/>
    <mergeCell ref="B14:C14"/>
    <mergeCell ref="B18:C18"/>
    <mergeCell ref="B22:C22"/>
    <mergeCell ref="B26:C26"/>
    <mergeCell ref="B30:C30"/>
    <mergeCell ref="B3:C4"/>
    <mergeCell ref="B7:C8"/>
    <mergeCell ref="B11:C12"/>
    <mergeCell ref="B15:C16"/>
    <mergeCell ref="B19:C20"/>
    <mergeCell ref="B23:C24"/>
    <mergeCell ref="B27:C28"/>
  </mergeCells>
  <pageMargins left="0.75" right="0.75" top="1" bottom="1" header="0.511811023622047" footer="0.511811023622047"/>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9A227"/>
  </sheetPr>
  <dimension ref="A1:D10"/>
  <sheetViews>
    <sheetView showGridLines="0" workbookViewId="0">
      <selection activeCell="C15" sqref="C15"/>
    </sheetView>
  </sheetViews>
  <sheetFormatPr defaultColWidth="8.67619047619048" defaultRowHeight="15" outlineLevelCol="3"/>
  <cols>
    <col min="1" max="1" width="3" customWidth="1"/>
    <col min="2" max="3" width="32" customWidth="1"/>
    <col min="4" max="4" width="3" customWidth="1"/>
  </cols>
  <sheetData>
    <row r="1" ht="31.5" customHeight="1" spans="1:4">
      <c r="A1" s="1" t="s">
        <v>41</v>
      </c>
      <c r="B1" s="1"/>
      <c r="C1" s="1"/>
      <c r="D1" s="1"/>
    </row>
    <row r="3" ht="18" customHeight="1" spans="1:4">
      <c r="B3" s="34" t="s">
        <v>42</v>
      </c>
      <c r="C3" s="34"/>
    </row>
    <row r="4" ht="18" customHeight="1" spans="1:4">
      <c r="B4" s="34"/>
      <c r="C4" s="34"/>
    </row>
    <row r="6" ht="19.5" customHeight="1" spans="1:4">
      <c r="B6" s="2" t="s">
        <v>43</v>
      </c>
      <c r="C6" s="3" t="s">
        <v>44</v>
      </c>
    </row>
    <row r="7" ht="19.5" customHeight="1" spans="1:4">
      <c r="B7" s="2" t="s">
        <v>45</v>
      </c>
      <c r="C7" s="3" t="s">
        <v>46</v>
      </c>
    </row>
    <row r="9" customHeight="1" spans="1:4">
      <c r="B9" s="35" t="s">
        <v>47</v>
      </c>
      <c r="C9" s="35"/>
    </row>
    <row r="10" ht="27" customHeight="1" spans="1:4">
      <c r="B10" s="35"/>
      <c r="C10" s="35"/>
    </row>
  </sheetData>
  <mergeCells count="3">
    <mergeCell ref="A1:D1"/>
    <mergeCell ref="B3:C4"/>
    <mergeCell ref="B9:C10"/>
  </mergeCells>
  <pageMargins left="0.75" right="0.75" top="1" bottom="1" header="0.511811023622047" footer="0.511811023622047"/>
  <pageSetup paperSize="9" orientation="portrait"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6335C"/>
  </sheetPr>
  <dimension ref="A1:K27"/>
  <sheetViews>
    <sheetView showGridLines="0" workbookViewId="0">
      <pane xSplit="1" ySplit="3" topLeftCell="B4" activePane="bottomRight" state="frozen"/>
      <selection/>
      <selection pane="topRight"/>
      <selection pane="bottomLeft"/>
      <selection pane="bottomRight" activeCell="H8" sqref="H8"/>
    </sheetView>
  </sheetViews>
  <sheetFormatPr defaultColWidth="8.67619047619048" defaultRowHeight="15"/>
  <cols>
    <col min="1" max="1" width="5" customWidth="1"/>
    <col min="2" max="2" width="24" customWidth="1"/>
    <col min="3" max="3" width="14" customWidth="1"/>
    <col min="4" max="4" width="15" customWidth="1"/>
    <col min="5" max="5" width="17" customWidth="1"/>
    <col min="6" max="6" width="16" customWidth="1"/>
    <col min="7" max="7" width="15" customWidth="1"/>
    <col min="8" max="8" width="13" customWidth="1"/>
    <col min="9" max="9" width="11" customWidth="1"/>
    <col min="10" max="10" width="10" customWidth="1"/>
    <col min="11" max="11" width="19" customWidth="1"/>
  </cols>
  <sheetData>
    <row r="1" ht="31.5" customHeight="1" spans="1:11">
      <c r="A1" s="1" t="s">
        <v>48</v>
      </c>
      <c r="B1" s="1"/>
      <c r="C1" s="1"/>
      <c r="D1" s="1"/>
      <c r="E1" s="1"/>
      <c r="F1" s="1"/>
      <c r="G1" s="1"/>
      <c r="H1" s="1"/>
      <c r="I1" s="1"/>
      <c r="J1" s="1"/>
      <c r="K1" s="1"/>
    </row>
    <row r="2" ht="24" customHeight="1" spans="1:11">
      <c r="A2" s="25" t="s">
        <v>49</v>
      </c>
      <c r="B2" s="25"/>
      <c r="C2" s="25"/>
      <c r="D2" s="25"/>
      <c r="E2" s="25"/>
      <c r="F2" s="25"/>
      <c r="G2" s="25"/>
      <c r="H2" s="25"/>
      <c r="I2" s="25"/>
      <c r="J2" s="25"/>
      <c r="K2" s="25"/>
    </row>
    <row r="3" ht="30" customHeight="1" spans="1:11">
      <c r="A3" s="7" t="s">
        <v>50</v>
      </c>
      <c r="B3" s="7" t="s">
        <v>51</v>
      </c>
      <c r="C3" s="7" t="s">
        <v>52</v>
      </c>
      <c r="D3" s="7" t="s">
        <v>53</v>
      </c>
      <c r="E3" s="7" t="s">
        <v>54</v>
      </c>
      <c r="F3" s="7" t="s">
        <v>55</v>
      </c>
      <c r="G3" s="7" t="s">
        <v>56</v>
      </c>
      <c r="H3" s="7" t="s">
        <v>57</v>
      </c>
      <c r="I3" s="7" t="s">
        <v>58</v>
      </c>
      <c r="J3" s="7" t="s">
        <v>59</v>
      </c>
      <c r="K3" s="7" t="s">
        <v>60</v>
      </c>
    </row>
    <row r="4" ht="15.75" customHeight="1" spans="1:11">
      <c r="A4" s="26" t="s">
        <v>61</v>
      </c>
      <c r="B4" s="27" t="s">
        <v>62</v>
      </c>
      <c r="C4" s="27" t="s">
        <v>63</v>
      </c>
      <c r="D4" s="28">
        <v>1</v>
      </c>
      <c r="E4" s="29">
        <v>12000</v>
      </c>
      <c r="F4" s="9">
        <f t="shared" ref="F4:F25" si="0">IFERROR(E4/D4,0)</f>
        <v>12000</v>
      </c>
      <c r="G4" s="28">
        <v>0.85</v>
      </c>
      <c r="H4" s="27" t="s">
        <v>63</v>
      </c>
      <c r="I4" s="30">
        <f t="shared" ref="I4:I25" si="1">IFERROR(D4-G4,0)</f>
        <v>0.15</v>
      </c>
      <c r="J4" s="31">
        <f t="shared" ref="J4:J25" si="2">IFERROR((D4-G4)/D4,0)</f>
        <v>0.15</v>
      </c>
      <c r="K4" s="10">
        <f t="shared" ref="K4:K25" si="3">IFERROR(E4/G4,0)</f>
        <v>14117.6470588235</v>
      </c>
    </row>
    <row r="5" ht="15.75" customHeight="1" spans="1:11">
      <c r="A5" s="26" t="s">
        <v>61</v>
      </c>
      <c r="B5" s="27" t="s">
        <v>64</v>
      </c>
      <c r="C5" s="27" t="s">
        <v>63</v>
      </c>
      <c r="D5" s="28">
        <v>1</v>
      </c>
      <c r="E5" s="29">
        <v>3200</v>
      </c>
      <c r="F5" s="9">
        <f t="shared" si="0"/>
        <v>3200</v>
      </c>
      <c r="G5" s="28">
        <v>0.98</v>
      </c>
      <c r="H5" s="27" t="s">
        <v>63</v>
      </c>
      <c r="I5" s="30">
        <f t="shared" si="1"/>
        <v>0.02</v>
      </c>
      <c r="J5" s="31">
        <f t="shared" si="2"/>
        <v>0.02</v>
      </c>
      <c r="K5" s="10">
        <f t="shared" si="3"/>
        <v>3265.30612244898</v>
      </c>
    </row>
    <row r="6" ht="15.75" customHeight="1" spans="1:11">
      <c r="A6" s="26" t="s">
        <v>61</v>
      </c>
      <c r="B6" s="27" t="s">
        <v>65</v>
      </c>
      <c r="C6" s="27" t="s">
        <v>63</v>
      </c>
      <c r="D6" s="28">
        <v>1</v>
      </c>
      <c r="E6" s="29">
        <v>18000</v>
      </c>
      <c r="F6" s="9">
        <f t="shared" si="0"/>
        <v>18000</v>
      </c>
      <c r="G6" s="28">
        <v>1</v>
      </c>
      <c r="H6" s="27" t="s">
        <v>63</v>
      </c>
      <c r="I6" s="30">
        <f t="shared" si="1"/>
        <v>0</v>
      </c>
      <c r="J6" s="31">
        <f t="shared" si="2"/>
        <v>0</v>
      </c>
      <c r="K6" s="10">
        <f t="shared" si="3"/>
        <v>18000</v>
      </c>
    </row>
    <row r="7" ht="15.75" customHeight="1" spans="1:11">
      <c r="A7" s="26" t="s">
        <v>61</v>
      </c>
      <c r="B7" s="27" t="s">
        <v>66</v>
      </c>
      <c r="C7" s="27" t="s">
        <v>63</v>
      </c>
      <c r="D7" s="28">
        <v>1</v>
      </c>
      <c r="E7" s="29">
        <v>1800</v>
      </c>
      <c r="F7" s="9">
        <f t="shared" si="0"/>
        <v>1800</v>
      </c>
      <c r="G7" s="28">
        <v>1</v>
      </c>
      <c r="H7" s="27" t="s">
        <v>63</v>
      </c>
      <c r="I7" s="30">
        <f t="shared" si="1"/>
        <v>0</v>
      </c>
      <c r="J7" s="31">
        <f t="shared" si="2"/>
        <v>0</v>
      </c>
      <c r="K7" s="10">
        <f t="shared" si="3"/>
        <v>1800</v>
      </c>
    </row>
    <row r="8" ht="15.75" customHeight="1" spans="1:11">
      <c r="A8" s="26" t="s">
        <v>61</v>
      </c>
      <c r="B8" s="27" t="s">
        <v>67</v>
      </c>
      <c r="C8" s="27" t="s">
        <v>68</v>
      </c>
      <c r="D8" s="28">
        <v>1</v>
      </c>
      <c r="E8" s="29">
        <v>0</v>
      </c>
      <c r="F8" s="9">
        <f t="shared" si="0"/>
        <v>0</v>
      </c>
      <c r="G8" s="28">
        <v>1</v>
      </c>
      <c r="H8" s="27" t="s">
        <v>68</v>
      </c>
      <c r="I8" s="30">
        <f t="shared" si="1"/>
        <v>0</v>
      </c>
      <c r="J8" s="31">
        <f t="shared" si="2"/>
        <v>0</v>
      </c>
      <c r="K8" s="10">
        <f t="shared" si="3"/>
        <v>0</v>
      </c>
    </row>
    <row r="9" ht="15.75" customHeight="1" spans="1:11">
      <c r="A9" s="32">
        <v>6</v>
      </c>
      <c r="B9" s="3"/>
      <c r="C9" s="3"/>
      <c r="D9" s="8"/>
      <c r="E9" s="14"/>
      <c r="F9" s="9">
        <f t="shared" si="0"/>
        <v>0</v>
      </c>
      <c r="G9" s="8"/>
      <c r="H9" s="3"/>
      <c r="I9" s="30">
        <f t="shared" si="1"/>
        <v>0</v>
      </c>
      <c r="J9" s="31">
        <f t="shared" si="2"/>
        <v>0</v>
      </c>
      <c r="K9" s="10">
        <f t="shared" si="3"/>
        <v>0</v>
      </c>
    </row>
    <row r="10" ht="15.75" customHeight="1" spans="1:11">
      <c r="A10" s="32">
        <v>7</v>
      </c>
      <c r="B10" s="3"/>
      <c r="C10" s="3"/>
      <c r="D10" s="8"/>
      <c r="E10" s="14"/>
      <c r="F10" s="9">
        <f t="shared" si="0"/>
        <v>0</v>
      </c>
      <c r="G10" s="8"/>
      <c r="H10" s="3"/>
      <c r="I10" s="30">
        <f t="shared" si="1"/>
        <v>0</v>
      </c>
      <c r="J10" s="31">
        <f t="shared" si="2"/>
        <v>0</v>
      </c>
      <c r="K10" s="10">
        <f t="shared" si="3"/>
        <v>0</v>
      </c>
    </row>
    <row r="11" ht="15.75" customHeight="1" spans="1:11">
      <c r="A11" s="32">
        <v>8</v>
      </c>
      <c r="B11" s="3"/>
      <c r="C11" s="3"/>
      <c r="D11" s="8"/>
      <c r="E11" s="14"/>
      <c r="F11" s="9">
        <f t="shared" si="0"/>
        <v>0</v>
      </c>
      <c r="G11" s="8"/>
      <c r="H11" s="3"/>
      <c r="I11" s="30">
        <f t="shared" si="1"/>
        <v>0</v>
      </c>
      <c r="J11" s="31">
        <f t="shared" si="2"/>
        <v>0</v>
      </c>
      <c r="K11" s="10">
        <f t="shared" si="3"/>
        <v>0</v>
      </c>
    </row>
    <row r="12" ht="15.75" customHeight="1" spans="1:11">
      <c r="A12" s="32">
        <v>9</v>
      </c>
      <c r="B12" s="3"/>
      <c r="C12" s="3"/>
      <c r="D12" s="8"/>
      <c r="E12" s="14"/>
      <c r="F12" s="9">
        <f t="shared" si="0"/>
        <v>0</v>
      </c>
      <c r="G12" s="8"/>
      <c r="H12" s="3"/>
      <c r="I12" s="30">
        <f t="shared" si="1"/>
        <v>0</v>
      </c>
      <c r="J12" s="31">
        <f t="shared" si="2"/>
        <v>0</v>
      </c>
      <c r="K12" s="10">
        <f t="shared" si="3"/>
        <v>0</v>
      </c>
    </row>
    <row r="13" ht="15.75" customHeight="1" spans="1:11">
      <c r="A13" s="32">
        <v>10</v>
      </c>
      <c r="B13" s="3"/>
      <c r="C13" s="3"/>
      <c r="D13" s="8"/>
      <c r="E13" s="14"/>
      <c r="F13" s="9">
        <f t="shared" si="0"/>
        <v>0</v>
      </c>
      <c r="G13" s="8"/>
      <c r="H13" s="3"/>
      <c r="I13" s="30">
        <f t="shared" si="1"/>
        <v>0</v>
      </c>
      <c r="J13" s="31">
        <f t="shared" si="2"/>
        <v>0</v>
      </c>
      <c r="K13" s="10">
        <f t="shared" si="3"/>
        <v>0</v>
      </c>
    </row>
    <row r="14" ht="15.75" customHeight="1" spans="1:11">
      <c r="A14" s="32">
        <v>11</v>
      </c>
      <c r="B14" s="3"/>
      <c r="C14" s="3"/>
      <c r="D14" s="8"/>
      <c r="E14" s="14"/>
      <c r="F14" s="9">
        <f t="shared" si="0"/>
        <v>0</v>
      </c>
      <c r="G14" s="8"/>
      <c r="H14" s="3"/>
      <c r="I14" s="30">
        <f t="shared" si="1"/>
        <v>0</v>
      </c>
      <c r="J14" s="31">
        <f t="shared" si="2"/>
        <v>0</v>
      </c>
      <c r="K14" s="10">
        <f t="shared" si="3"/>
        <v>0</v>
      </c>
    </row>
    <row r="15" ht="15.75" customHeight="1" spans="1:11">
      <c r="A15" s="32">
        <v>12</v>
      </c>
      <c r="B15" s="3"/>
      <c r="C15" s="3"/>
      <c r="D15" s="8"/>
      <c r="E15" s="14"/>
      <c r="F15" s="9">
        <f t="shared" si="0"/>
        <v>0</v>
      </c>
      <c r="G15" s="8"/>
      <c r="H15" s="3"/>
      <c r="I15" s="30">
        <f t="shared" si="1"/>
        <v>0</v>
      </c>
      <c r="J15" s="31">
        <f t="shared" si="2"/>
        <v>0</v>
      </c>
      <c r="K15" s="10">
        <f t="shared" si="3"/>
        <v>0</v>
      </c>
    </row>
    <row r="16" ht="15.75" customHeight="1" spans="1:11">
      <c r="A16" s="32">
        <v>13</v>
      </c>
      <c r="B16" s="3"/>
      <c r="C16" s="3"/>
      <c r="D16" s="8"/>
      <c r="E16" s="14"/>
      <c r="F16" s="9">
        <f t="shared" si="0"/>
        <v>0</v>
      </c>
      <c r="G16" s="8"/>
      <c r="H16" s="3"/>
      <c r="I16" s="30">
        <f t="shared" si="1"/>
        <v>0</v>
      </c>
      <c r="J16" s="31">
        <f t="shared" si="2"/>
        <v>0</v>
      </c>
      <c r="K16" s="10">
        <f t="shared" si="3"/>
        <v>0</v>
      </c>
    </row>
    <row r="17" ht="15.75" customHeight="1" spans="1:11">
      <c r="A17" s="32">
        <v>14</v>
      </c>
      <c r="B17" s="3"/>
      <c r="C17" s="3"/>
      <c r="D17" s="8"/>
      <c r="E17" s="14"/>
      <c r="F17" s="9">
        <f t="shared" si="0"/>
        <v>0</v>
      </c>
      <c r="G17" s="8"/>
      <c r="H17" s="3"/>
      <c r="I17" s="30">
        <f t="shared" si="1"/>
        <v>0</v>
      </c>
      <c r="J17" s="31">
        <f t="shared" si="2"/>
        <v>0</v>
      </c>
      <c r="K17" s="10">
        <f t="shared" si="3"/>
        <v>0</v>
      </c>
    </row>
    <row r="18" ht="15.75" customHeight="1" spans="1:11">
      <c r="A18" s="32">
        <v>15</v>
      </c>
      <c r="B18" s="3"/>
      <c r="C18" s="3"/>
      <c r="D18" s="8"/>
      <c r="E18" s="14"/>
      <c r="F18" s="9">
        <f t="shared" si="0"/>
        <v>0</v>
      </c>
      <c r="G18" s="8"/>
      <c r="H18" s="3"/>
      <c r="I18" s="30">
        <f t="shared" si="1"/>
        <v>0</v>
      </c>
      <c r="J18" s="31">
        <f t="shared" si="2"/>
        <v>0</v>
      </c>
      <c r="K18" s="10">
        <f t="shared" si="3"/>
        <v>0</v>
      </c>
    </row>
    <row r="19" ht="15.75" customHeight="1" spans="1:11">
      <c r="A19" s="32">
        <v>16</v>
      </c>
      <c r="B19" s="3"/>
      <c r="C19" s="3"/>
      <c r="D19" s="8"/>
      <c r="E19" s="14"/>
      <c r="F19" s="9">
        <f t="shared" si="0"/>
        <v>0</v>
      </c>
      <c r="G19" s="8"/>
      <c r="H19" s="3"/>
      <c r="I19" s="30">
        <f t="shared" si="1"/>
        <v>0</v>
      </c>
      <c r="J19" s="31">
        <f t="shared" si="2"/>
        <v>0</v>
      </c>
      <c r="K19" s="10">
        <f t="shared" si="3"/>
        <v>0</v>
      </c>
    </row>
    <row r="20" ht="15.75" customHeight="1" spans="1:11">
      <c r="A20" s="32">
        <v>17</v>
      </c>
      <c r="B20" s="3"/>
      <c r="C20" s="3"/>
      <c r="D20" s="8"/>
      <c r="E20" s="14"/>
      <c r="F20" s="9">
        <f t="shared" si="0"/>
        <v>0</v>
      </c>
      <c r="G20" s="8"/>
      <c r="H20" s="3"/>
      <c r="I20" s="30">
        <f t="shared" si="1"/>
        <v>0</v>
      </c>
      <c r="J20" s="31">
        <f t="shared" si="2"/>
        <v>0</v>
      </c>
      <c r="K20" s="10">
        <f t="shared" si="3"/>
        <v>0</v>
      </c>
    </row>
    <row r="21" ht="15.75" customHeight="1" spans="1:11">
      <c r="A21" s="32">
        <v>18</v>
      </c>
      <c r="B21" s="3"/>
      <c r="C21" s="3"/>
      <c r="D21" s="8"/>
      <c r="E21" s="14"/>
      <c r="F21" s="9">
        <f t="shared" si="0"/>
        <v>0</v>
      </c>
      <c r="G21" s="8"/>
      <c r="H21" s="3"/>
      <c r="I21" s="30">
        <f t="shared" si="1"/>
        <v>0</v>
      </c>
      <c r="J21" s="31">
        <f t="shared" si="2"/>
        <v>0</v>
      </c>
      <c r="K21" s="10">
        <f t="shared" si="3"/>
        <v>0</v>
      </c>
    </row>
    <row r="22" ht="15.75" customHeight="1" spans="1:11">
      <c r="A22" s="32">
        <v>19</v>
      </c>
      <c r="B22" s="3"/>
      <c r="C22" s="3"/>
      <c r="D22" s="8"/>
      <c r="E22" s="14"/>
      <c r="F22" s="9">
        <f t="shared" si="0"/>
        <v>0</v>
      </c>
      <c r="G22" s="8"/>
      <c r="H22" s="3"/>
      <c r="I22" s="30">
        <f t="shared" si="1"/>
        <v>0</v>
      </c>
      <c r="J22" s="31">
        <f t="shared" si="2"/>
        <v>0</v>
      </c>
      <c r="K22" s="10">
        <f t="shared" si="3"/>
        <v>0</v>
      </c>
    </row>
    <row r="23" ht="15.75" customHeight="1" spans="1:11">
      <c r="A23" s="32">
        <v>20</v>
      </c>
      <c r="B23" s="3"/>
      <c r="C23" s="3"/>
      <c r="D23" s="8"/>
      <c r="E23" s="14"/>
      <c r="F23" s="9">
        <f t="shared" si="0"/>
        <v>0</v>
      </c>
      <c r="G23" s="8"/>
      <c r="H23" s="3"/>
      <c r="I23" s="30">
        <f t="shared" si="1"/>
        <v>0</v>
      </c>
      <c r="J23" s="31">
        <f t="shared" si="2"/>
        <v>0</v>
      </c>
      <c r="K23" s="10">
        <f t="shared" si="3"/>
        <v>0</v>
      </c>
    </row>
    <row r="24" ht="15.75" customHeight="1" spans="1:11">
      <c r="A24" s="32">
        <v>21</v>
      </c>
      <c r="B24" s="3"/>
      <c r="C24" s="3"/>
      <c r="D24" s="8"/>
      <c r="E24" s="14"/>
      <c r="F24" s="9">
        <f t="shared" si="0"/>
        <v>0</v>
      </c>
      <c r="G24" s="8"/>
      <c r="H24" s="3"/>
      <c r="I24" s="30">
        <f t="shared" si="1"/>
        <v>0</v>
      </c>
      <c r="J24" s="31">
        <f t="shared" si="2"/>
        <v>0</v>
      </c>
      <c r="K24" s="10">
        <f t="shared" si="3"/>
        <v>0</v>
      </c>
    </row>
    <row r="25" ht="15.75" customHeight="1" spans="1:11">
      <c r="A25" s="32">
        <v>22</v>
      </c>
      <c r="B25" s="3"/>
      <c r="C25" s="3"/>
      <c r="D25" s="8"/>
      <c r="E25" s="14"/>
      <c r="F25" s="9">
        <f t="shared" si="0"/>
        <v>0</v>
      </c>
      <c r="G25" s="8"/>
      <c r="H25" s="3"/>
      <c r="I25" s="30">
        <f t="shared" si="1"/>
        <v>0</v>
      </c>
      <c r="J25" s="31">
        <f t="shared" si="2"/>
        <v>0</v>
      </c>
      <c r="K25" s="10">
        <f t="shared" si="3"/>
        <v>0</v>
      </c>
    </row>
    <row r="27" spans="1:11">
      <c r="A27" s="33" t="s">
        <v>69</v>
      </c>
      <c r="B27" s="33"/>
      <c r="C27" s="33"/>
      <c r="D27" s="33"/>
      <c r="E27" s="33"/>
      <c r="F27" s="33"/>
      <c r="G27" s="33"/>
      <c r="H27" s="33"/>
      <c r="I27" s="33"/>
      <c r="J27" s="33"/>
      <c r="K27" s="33"/>
    </row>
  </sheetData>
  <mergeCells count="3">
    <mergeCell ref="A1:K1"/>
    <mergeCell ref="A2:K2"/>
    <mergeCell ref="A27:K27"/>
  </mergeCells>
  <dataValidations count="1">
    <dataValidation type="list" allowBlank="1" sqref="C4:C25 H4:H25">
      <formula1>"kg,g,lt,ml,unidad,docena,libra,oz,paquete,atado"</formula1>
    </dataValidation>
  </dataValidations>
  <pageMargins left="0.75" right="0.75" top="1" bottom="1" header="0.511811023622047" footer="0.511811023622047"/>
  <pageSetup paperSize="9" orientation="portrait"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9A227"/>
  </sheetPr>
  <dimension ref="A1:F35"/>
  <sheetViews>
    <sheetView showGridLines="0" workbookViewId="0">
      <pane xSplit="1" ySplit="7" topLeftCell="B8" activePane="bottomRight" state="frozen"/>
      <selection/>
      <selection pane="topRight"/>
      <selection pane="bottomLeft"/>
      <selection pane="bottomRight" activeCell="A1" sqref="A1:F1"/>
    </sheetView>
  </sheetViews>
  <sheetFormatPr defaultColWidth="8.67619047619048" defaultRowHeight="15" outlineLevelCol="5"/>
  <cols>
    <col min="1" max="1" width="3" customWidth="1"/>
    <col min="2" max="2" width="24" customWidth="1"/>
    <col min="3" max="3" width="15" customWidth="1"/>
    <col min="4" max="4" width="10" customWidth="1"/>
    <col min="5" max="6" width="16" customWidth="1"/>
    <col min="7" max="7" width="3" customWidth="1"/>
  </cols>
  <sheetData>
    <row r="1" ht="31.5" customHeight="1" spans="1:6">
      <c r="A1" s="1" t="s">
        <v>70</v>
      </c>
      <c r="B1" s="1"/>
      <c r="C1" s="1"/>
      <c r="D1" s="1"/>
      <c r="E1" s="1"/>
      <c r="F1" s="1"/>
    </row>
    <row r="3" ht="19.5" customHeight="1" spans="1:6">
      <c r="B3" s="2" t="s">
        <v>71</v>
      </c>
      <c r="C3" s="3"/>
      <c r="D3" s="3"/>
    </row>
    <row r="4" ht="19.5" customHeight="1" spans="1:6">
      <c r="B4" s="2" t="s">
        <v>72</v>
      </c>
      <c r="C4" s="4" t="str">
        <f>Moneda!$C$6&amp;"  ("&amp;Moneda!$C$7&amp;")"</f>
        <v>$  (Peso colombiano (COP))</v>
      </c>
      <c r="D4" s="4"/>
    </row>
    <row r="5" ht="19.5" customHeight="1" spans="1:6">
      <c r="B5" s="2" t="s">
        <v>73</v>
      </c>
      <c r="C5" s="5"/>
    </row>
    <row r="7" ht="19.5" customHeight="1" spans="1:6">
      <c r="B7" s="6" t="s">
        <v>74</v>
      </c>
      <c r="C7" s="6"/>
      <c r="D7" s="6"/>
      <c r="E7" s="6"/>
      <c r="F7" s="6"/>
    </row>
    <row r="8" ht="30" customHeight="1" spans="1:6">
      <c r="B8" s="7" t="s">
        <v>75</v>
      </c>
      <c r="C8" s="7" t="s">
        <v>76</v>
      </c>
      <c r="D8" s="7" t="s">
        <v>77</v>
      </c>
      <c r="E8" s="7" t="s">
        <v>78</v>
      </c>
      <c r="F8" s="7" t="s">
        <v>79</v>
      </c>
    </row>
    <row r="9" ht="15.75" customHeight="1" spans="1:6">
      <c r="B9" s="3"/>
      <c r="C9" s="8"/>
      <c r="D9" s="3"/>
      <c r="E9" s="9">
        <f>IFERROR(INDEX(Ingredientes!$K$4:$K$25,MATCH(B9,Ingredientes!$B$4:$B$25,0)),0)</f>
        <v>0</v>
      </c>
      <c r="F9" s="10">
        <f t="shared" ref="F9:F20" si="0">IFERROR(C9*E9,0)</f>
        <v>0</v>
      </c>
    </row>
    <row r="10" ht="15.75" customHeight="1" spans="1:6">
      <c r="B10" s="3"/>
      <c r="C10" s="8"/>
      <c r="D10" s="3"/>
      <c r="E10" s="9">
        <f>IFERROR(INDEX(Ingredientes!$K$4:$K$25,MATCH(B10,Ingredientes!$B$4:$B$25,0)),0)</f>
        <v>0</v>
      </c>
      <c r="F10" s="10">
        <f t="shared" si="0"/>
        <v>0</v>
      </c>
    </row>
    <row r="11" ht="15.75" customHeight="1" spans="1:6">
      <c r="B11" s="3"/>
      <c r="C11" s="8"/>
      <c r="D11" s="3"/>
      <c r="E11" s="9">
        <f>IFERROR(INDEX(Ingredientes!$K$4:$K$25,MATCH(B11,Ingredientes!$B$4:$B$25,0)),0)</f>
        <v>0</v>
      </c>
      <c r="F11" s="10">
        <f t="shared" si="0"/>
        <v>0</v>
      </c>
    </row>
    <row r="12" ht="15.75" customHeight="1" spans="1:6">
      <c r="B12" s="3"/>
      <c r="C12" s="8"/>
      <c r="D12" s="3"/>
      <c r="E12" s="9">
        <f>IFERROR(INDEX(Ingredientes!$K$4:$K$25,MATCH(B12,Ingredientes!$B$4:$B$25,0)),0)</f>
        <v>0</v>
      </c>
      <c r="F12" s="10">
        <f t="shared" si="0"/>
        <v>0</v>
      </c>
    </row>
    <row r="13" ht="15.75" customHeight="1" spans="1:6">
      <c r="B13" s="3"/>
      <c r="C13" s="8"/>
      <c r="D13" s="3"/>
      <c r="E13" s="9">
        <f>IFERROR(INDEX(Ingredientes!$K$4:$K$25,MATCH(B13,Ingredientes!$B$4:$B$25,0)),0)</f>
        <v>0</v>
      </c>
      <c r="F13" s="10">
        <f t="shared" si="0"/>
        <v>0</v>
      </c>
    </row>
    <row r="14" ht="15.75" customHeight="1" spans="1:6">
      <c r="B14" s="3"/>
      <c r="C14" s="8"/>
      <c r="D14" s="3"/>
      <c r="E14" s="9">
        <f>IFERROR(INDEX(Ingredientes!$K$4:$K$25,MATCH(B14,Ingredientes!$B$4:$B$25,0)),0)</f>
        <v>0</v>
      </c>
      <c r="F14" s="10">
        <f t="shared" si="0"/>
        <v>0</v>
      </c>
    </row>
    <row r="15" ht="15.75" customHeight="1" spans="1:6">
      <c r="B15" s="3"/>
      <c r="C15" s="8"/>
      <c r="D15" s="3"/>
      <c r="E15" s="9">
        <f>IFERROR(INDEX(Ingredientes!$K$4:$K$25,MATCH(B15,Ingredientes!$B$4:$B$25,0)),0)</f>
        <v>0</v>
      </c>
      <c r="F15" s="10">
        <f t="shared" si="0"/>
        <v>0</v>
      </c>
    </row>
    <row r="16" ht="15.75" customHeight="1" spans="1:6">
      <c r="B16" s="3"/>
      <c r="C16" s="8"/>
      <c r="D16" s="3"/>
      <c r="E16" s="9">
        <f>IFERROR(INDEX(Ingredientes!$K$4:$K$25,MATCH(B16,Ingredientes!$B$4:$B$25,0)),0)</f>
        <v>0</v>
      </c>
      <c r="F16" s="10">
        <f t="shared" si="0"/>
        <v>0</v>
      </c>
    </row>
    <row r="17" ht="15.75" customHeight="1" spans="2:6">
      <c r="B17" s="3"/>
      <c r="C17" s="8"/>
      <c r="D17" s="3"/>
      <c r="E17" s="9">
        <f>IFERROR(INDEX(Ingredientes!$K$4:$K$25,MATCH(B17,Ingredientes!$B$4:$B$25,0)),0)</f>
        <v>0</v>
      </c>
      <c r="F17" s="10">
        <f t="shared" si="0"/>
        <v>0</v>
      </c>
    </row>
    <row r="18" ht="15.75" customHeight="1" spans="2:6">
      <c r="B18" s="3"/>
      <c r="C18" s="8"/>
      <c r="D18" s="3"/>
      <c r="E18" s="9">
        <f>IFERROR(INDEX(Ingredientes!$K$4:$K$25,MATCH(B18,Ingredientes!$B$4:$B$25,0)),0)</f>
        <v>0</v>
      </c>
      <c r="F18" s="10">
        <f t="shared" si="0"/>
        <v>0</v>
      </c>
    </row>
    <row r="19" ht="15.75" customHeight="1" spans="2:6">
      <c r="B19" s="3"/>
      <c r="C19" s="8"/>
      <c r="D19" s="3"/>
      <c r="E19" s="9">
        <f>IFERROR(INDEX(Ingredientes!$K$4:$K$25,MATCH(B19,Ingredientes!$B$4:$B$25,0)),0)</f>
        <v>0</v>
      </c>
      <c r="F19" s="10">
        <f t="shared" si="0"/>
        <v>0</v>
      </c>
    </row>
    <row r="20" ht="15.75" customHeight="1" spans="2:6">
      <c r="B20" s="3"/>
      <c r="C20" s="8"/>
      <c r="D20" s="3"/>
      <c r="E20" s="9">
        <f>IFERROR(INDEX(Ingredientes!$K$4:$K$25,MATCH(B20,Ingredientes!$B$4:$B$25,0)),0)</f>
        <v>0</v>
      </c>
      <c r="F20" s="10">
        <f t="shared" si="0"/>
        <v>0</v>
      </c>
    </row>
    <row r="21" ht="19.5" customHeight="1" spans="2:6">
      <c r="B21" s="11" t="s">
        <v>80</v>
      </c>
      <c r="C21" s="11"/>
      <c r="D21" s="11"/>
      <c r="E21" s="11"/>
      <c r="F21" s="12">
        <f>SUM(F9:F20)</f>
        <v>0</v>
      </c>
    </row>
    <row r="23" ht="19.5" customHeight="1" spans="2:6">
      <c r="B23" s="6" t="s">
        <v>81</v>
      </c>
      <c r="C23" s="6"/>
      <c r="D23" s="6"/>
      <c r="E23" s="6"/>
      <c r="F23" s="6"/>
    </row>
    <row r="24" ht="18" customHeight="1" spans="2:6">
      <c r="B24" s="13" t="s">
        <v>82</v>
      </c>
      <c r="C24" s="13"/>
      <c r="D24" s="13"/>
      <c r="E24" s="13"/>
      <c r="F24" s="14"/>
    </row>
    <row r="25" ht="18" customHeight="1" spans="2:6">
      <c r="B25" s="13" t="s">
        <v>15</v>
      </c>
      <c r="C25" s="13"/>
      <c r="D25" s="13"/>
      <c r="E25" s="13"/>
      <c r="F25" s="14"/>
    </row>
    <row r="26" ht="18" customHeight="1" spans="2:6">
      <c r="B26" s="13" t="s">
        <v>83</v>
      </c>
      <c r="C26" s="13"/>
      <c r="D26" s="13"/>
      <c r="E26" s="13"/>
      <c r="F26" s="14"/>
    </row>
    <row r="28" ht="21.75" customHeight="1" spans="2:6">
      <c r="B28" s="15" t="s">
        <v>84</v>
      </c>
      <c r="C28" s="15"/>
      <c r="D28" s="15"/>
      <c r="E28" s="15"/>
      <c r="F28" s="16">
        <f>F21+F24+F25+F26</f>
        <v>0</v>
      </c>
    </row>
    <row r="30" ht="19.5" customHeight="1" spans="2:6">
      <c r="B30" s="6" t="s">
        <v>85</v>
      </c>
      <c r="C30" s="6"/>
      <c r="D30" s="6"/>
      <c r="E30" s="6"/>
      <c r="F30" s="6"/>
    </row>
    <row r="31" ht="19.5" customHeight="1" spans="2:6">
      <c r="B31" s="17" t="s">
        <v>86</v>
      </c>
      <c r="C31" s="17"/>
      <c r="D31" s="17"/>
      <c r="E31" s="17"/>
      <c r="F31" s="18">
        <f>IFERROR(F28/C5,0)</f>
        <v>0</v>
      </c>
    </row>
    <row r="32" ht="19.5" customHeight="1" spans="2:6">
      <c r="B32" s="17" t="s">
        <v>87</v>
      </c>
      <c r="C32" s="17"/>
      <c r="D32" s="17"/>
      <c r="E32" s="17"/>
      <c r="F32" s="19">
        <v>0.3</v>
      </c>
    </row>
    <row r="33" ht="21.75" customHeight="1" spans="2:6">
      <c r="B33" s="20" t="s">
        <v>88</v>
      </c>
      <c r="C33" s="20"/>
      <c r="D33" s="20"/>
      <c r="E33" s="20"/>
      <c r="F33" s="21">
        <f>F31*(1+F32)</f>
        <v>0</v>
      </c>
    </row>
    <row r="34" ht="19.5" customHeight="1" spans="2:6">
      <c r="B34" s="22" t="s">
        <v>89</v>
      </c>
      <c r="C34" s="22"/>
      <c r="D34" s="22"/>
      <c r="E34" s="22"/>
      <c r="F34" s="23">
        <f>F33-F31</f>
        <v>0</v>
      </c>
    </row>
    <row r="35" ht="18" customHeight="1" spans="2:6">
      <c r="B35" s="24" t="s">
        <v>90</v>
      </c>
      <c r="C35" s="24"/>
      <c r="D35" s="24"/>
      <c r="E35" s="24"/>
      <c r="F35" s="9">
        <f>F34*C5</f>
        <v>0</v>
      </c>
    </row>
  </sheetData>
  <mergeCells count="16">
    <mergeCell ref="A1:F1"/>
    <mergeCell ref="C3:D3"/>
    <mergeCell ref="C4:D4"/>
    <mergeCell ref="B7:F7"/>
    <mergeCell ref="B21:E21"/>
    <mergeCell ref="B23:F23"/>
    <mergeCell ref="B24:E24"/>
    <mergeCell ref="B25:E25"/>
    <mergeCell ref="B26:E26"/>
    <mergeCell ref="B28:E28"/>
    <mergeCell ref="B30:F30"/>
    <mergeCell ref="B31:E31"/>
    <mergeCell ref="B32:E32"/>
    <mergeCell ref="B33:E33"/>
    <mergeCell ref="B34:E34"/>
    <mergeCell ref="B35:E35"/>
  </mergeCells>
  <dataValidations count="1">
    <dataValidation type="list" allowBlank="1" sqref="B9:B20">
      <formula1>ListaIngredientes</formula1>
    </dataValidation>
  </dataValidations>
  <pageMargins left="0.75" right="0.75" top="1" bottom="1" header="0.511811023622047" footer="0.511811023622047"/>
  <pageSetup paperSize="9" orientation="portrait"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9D3C2"/>
  </sheetPr>
  <dimension ref="A1:F35"/>
  <sheetViews>
    <sheetView showGridLines="0" tabSelected="1" workbookViewId="0">
      <pane xSplit="1" ySplit="7" topLeftCell="B8" activePane="bottomRight" state="frozen"/>
      <selection/>
      <selection pane="topRight"/>
      <selection pane="bottomLeft"/>
      <selection pane="bottomRight" activeCell="F35" sqref="F35"/>
    </sheetView>
  </sheetViews>
  <sheetFormatPr defaultColWidth="8.67619047619048" defaultRowHeight="15" outlineLevelCol="5"/>
  <cols>
    <col min="1" max="1" width="3" customWidth="1"/>
    <col min="2" max="2" width="24" customWidth="1"/>
    <col min="3" max="3" width="15" customWidth="1"/>
    <col min="4" max="4" width="10" customWidth="1"/>
    <col min="5" max="6" width="16" customWidth="1"/>
    <col min="7" max="7" width="3" customWidth="1"/>
  </cols>
  <sheetData>
    <row r="1" ht="31.5" customHeight="1" spans="1:6">
      <c r="A1" s="1" t="s">
        <v>91</v>
      </c>
      <c r="B1" s="1"/>
      <c r="C1" s="1"/>
      <c r="D1" s="1"/>
      <c r="E1" s="1"/>
      <c r="F1" s="1"/>
    </row>
    <row r="3" ht="19.5" customHeight="1" spans="1:6">
      <c r="B3" s="2" t="s">
        <v>71</v>
      </c>
      <c r="C3" s="3" t="s">
        <v>92</v>
      </c>
      <c r="D3" s="3"/>
    </row>
    <row r="4" ht="19.5" customHeight="1" spans="1:6">
      <c r="B4" s="2" t="s">
        <v>72</v>
      </c>
      <c r="C4" s="4" t="str">
        <f>Moneda!$C$6&amp;"  ("&amp;Moneda!$C$7&amp;")"</f>
        <v>$  (Peso colombiano (COP))</v>
      </c>
      <c r="D4" s="4"/>
    </row>
    <row r="5" ht="19.5" customHeight="1" spans="1:6">
      <c r="B5" s="2" t="s">
        <v>73</v>
      </c>
      <c r="C5" s="5">
        <v>10</v>
      </c>
    </row>
    <row r="7" ht="19.5" customHeight="1" spans="1:6">
      <c r="B7" s="6" t="s">
        <v>74</v>
      </c>
      <c r="C7" s="6"/>
      <c r="D7" s="6"/>
      <c r="E7" s="6"/>
      <c r="F7" s="6"/>
    </row>
    <row r="8" ht="30" customHeight="1" spans="1:6">
      <c r="B8" s="7" t="s">
        <v>75</v>
      </c>
      <c r="C8" s="7" t="s">
        <v>76</v>
      </c>
      <c r="D8" s="7" t="s">
        <v>77</v>
      </c>
      <c r="E8" s="7" t="s">
        <v>78</v>
      </c>
      <c r="F8" s="7" t="s">
        <v>79</v>
      </c>
    </row>
    <row r="9" ht="15.75" customHeight="1" spans="1:6">
      <c r="B9" s="3" t="s">
        <v>64</v>
      </c>
      <c r="C9" s="8">
        <v>0.5</v>
      </c>
      <c r="D9" s="3" t="s">
        <v>63</v>
      </c>
      <c r="E9" s="9">
        <f>IFERROR(INDEX(Ingredientes!$K$4:$K$25,MATCH(B9,Ingredientes!$B$4:$B$25,0)),0)</f>
        <v>3265.30612244898</v>
      </c>
      <c r="F9" s="10">
        <f t="shared" ref="F9:F20" si="0">IFERROR(C9*E9,0)</f>
        <v>1632.65306122449</v>
      </c>
    </row>
    <row r="10" ht="15.75" customHeight="1" spans="1:6">
      <c r="B10" s="3" t="s">
        <v>65</v>
      </c>
      <c r="C10" s="8">
        <v>0.3</v>
      </c>
      <c r="D10" s="3" t="s">
        <v>63</v>
      </c>
      <c r="E10" s="9">
        <f>IFERROR(INDEX(Ingredientes!$K$4:$K$25,MATCH(B10,Ingredientes!$B$4:$B$25,0)),0)</f>
        <v>18000</v>
      </c>
      <c r="F10" s="10">
        <f t="shared" si="0"/>
        <v>5400</v>
      </c>
    </row>
    <row r="11" ht="15.75" customHeight="1" spans="1:6">
      <c r="B11" s="3" t="s">
        <v>66</v>
      </c>
      <c r="C11" s="8">
        <v>0.01</v>
      </c>
      <c r="D11" s="3" t="s">
        <v>63</v>
      </c>
      <c r="E11" s="9">
        <f>IFERROR(INDEX(Ingredientes!$K$4:$K$25,MATCH(B11,Ingredientes!$B$4:$B$25,0)),0)</f>
        <v>1800</v>
      </c>
      <c r="F11" s="10">
        <f t="shared" si="0"/>
        <v>18</v>
      </c>
    </row>
    <row r="12" ht="15.75" customHeight="1" spans="1:6">
      <c r="B12" s="3" t="s">
        <v>67</v>
      </c>
      <c r="C12" s="8">
        <v>0.4</v>
      </c>
      <c r="D12" s="3" t="s">
        <v>68</v>
      </c>
      <c r="E12" s="9">
        <f>IFERROR(INDEX(Ingredientes!$K$4:$K$25,MATCH(B12,Ingredientes!$B$4:$B$25,0)),0)</f>
        <v>0</v>
      </c>
      <c r="F12" s="10">
        <f t="shared" si="0"/>
        <v>0</v>
      </c>
    </row>
    <row r="13" ht="15.75" customHeight="1" spans="1:6">
      <c r="B13" s="3"/>
      <c r="C13" s="8"/>
      <c r="D13" s="3"/>
      <c r="E13" s="9">
        <f>IFERROR(INDEX(Ingredientes!$K$4:$K$25,MATCH(B13,Ingredientes!$B$4:$B$25,0)),0)</f>
        <v>0</v>
      </c>
      <c r="F13" s="10">
        <f t="shared" si="0"/>
        <v>0</v>
      </c>
    </row>
    <row r="14" ht="15.75" customHeight="1" spans="1:6">
      <c r="B14" s="3"/>
      <c r="C14" s="8"/>
      <c r="D14" s="3"/>
      <c r="E14" s="9">
        <f>IFERROR(INDEX(Ingredientes!$K$4:$K$25,MATCH(B14,Ingredientes!$B$4:$B$25,0)),0)</f>
        <v>0</v>
      </c>
      <c r="F14" s="10">
        <f t="shared" si="0"/>
        <v>0</v>
      </c>
    </row>
    <row r="15" ht="15.75" customHeight="1" spans="1:6">
      <c r="B15" s="3"/>
      <c r="C15" s="8"/>
      <c r="D15" s="3"/>
      <c r="E15" s="9">
        <f>IFERROR(INDEX(Ingredientes!$K$4:$K$25,MATCH(B15,Ingredientes!$B$4:$B$25,0)),0)</f>
        <v>0</v>
      </c>
      <c r="F15" s="10">
        <f t="shared" si="0"/>
        <v>0</v>
      </c>
    </row>
    <row r="16" ht="15.75" customHeight="1" spans="1:6">
      <c r="B16" s="3"/>
      <c r="C16" s="8"/>
      <c r="D16" s="3"/>
      <c r="E16" s="9">
        <f>IFERROR(INDEX(Ingredientes!$K$4:$K$25,MATCH(B16,Ingredientes!$B$4:$B$25,0)),0)</f>
        <v>0</v>
      </c>
      <c r="F16" s="10">
        <f t="shared" si="0"/>
        <v>0</v>
      </c>
    </row>
    <row r="17" ht="15.75" customHeight="1" spans="2:6">
      <c r="B17" s="3"/>
      <c r="C17" s="8"/>
      <c r="D17" s="3"/>
      <c r="E17" s="9">
        <f>IFERROR(INDEX(Ingredientes!$K$4:$K$25,MATCH(B17,Ingredientes!$B$4:$B$25,0)),0)</f>
        <v>0</v>
      </c>
      <c r="F17" s="10">
        <f t="shared" si="0"/>
        <v>0</v>
      </c>
    </row>
    <row r="18" ht="15.75" customHeight="1" spans="2:6">
      <c r="B18" s="3"/>
      <c r="C18" s="8"/>
      <c r="D18" s="3"/>
      <c r="E18" s="9">
        <f>IFERROR(INDEX(Ingredientes!$K$4:$K$25,MATCH(B18,Ingredientes!$B$4:$B$25,0)),0)</f>
        <v>0</v>
      </c>
      <c r="F18" s="10">
        <f t="shared" si="0"/>
        <v>0</v>
      </c>
    </row>
    <row r="19" ht="15.75" customHeight="1" spans="2:6">
      <c r="B19" s="3"/>
      <c r="C19" s="8"/>
      <c r="D19" s="3"/>
      <c r="E19" s="9">
        <f>IFERROR(INDEX(Ingredientes!$K$4:$K$25,MATCH(B19,Ingredientes!$B$4:$B$25,0)),0)</f>
        <v>0</v>
      </c>
      <c r="F19" s="10">
        <f t="shared" si="0"/>
        <v>0</v>
      </c>
    </row>
    <row r="20" ht="15.75" customHeight="1" spans="2:6">
      <c r="B20" s="3"/>
      <c r="C20" s="8"/>
      <c r="D20" s="3"/>
      <c r="E20" s="9">
        <f>IFERROR(INDEX(Ingredientes!$K$4:$K$25,MATCH(B20,Ingredientes!$B$4:$B$25,0)),0)</f>
        <v>0</v>
      </c>
      <c r="F20" s="10">
        <f t="shared" si="0"/>
        <v>0</v>
      </c>
    </row>
    <row r="21" ht="19.5" customHeight="1" spans="2:6">
      <c r="B21" s="11" t="s">
        <v>80</v>
      </c>
      <c r="C21" s="11"/>
      <c r="D21" s="11"/>
      <c r="E21" s="11"/>
      <c r="F21" s="12">
        <f>SUM(F9:F20)</f>
        <v>7050.65306122449</v>
      </c>
    </row>
    <row r="23" ht="19.5" customHeight="1" spans="2:6">
      <c r="B23" s="6" t="s">
        <v>81</v>
      </c>
      <c r="C23" s="6"/>
      <c r="D23" s="6"/>
      <c r="E23" s="6"/>
      <c r="F23" s="6"/>
    </row>
    <row r="24" ht="18" customHeight="1" spans="2:6">
      <c r="B24" s="13" t="s">
        <v>82</v>
      </c>
      <c r="C24" s="13"/>
      <c r="D24" s="13"/>
      <c r="E24" s="13"/>
      <c r="F24" s="14">
        <v>500</v>
      </c>
    </row>
    <row r="25" ht="18" customHeight="1" spans="2:6">
      <c r="B25" s="13" t="s">
        <v>15</v>
      </c>
      <c r="C25" s="13"/>
      <c r="D25" s="13"/>
      <c r="E25" s="13"/>
      <c r="F25" s="14">
        <v>8000</v>
      </c>
    </row>
    <row r="26" ht="18" customHeight="1" spans="2:6">
      <c r="B26" s="13" t="s">
        <v>83</v>
      </c>
      <c r="C26" s="13"/>
      <c r="D26" s="13"/>
      <c r="E26" s="13"/>
      <c r="F26" s="14">
        <v>2000</v>
      </c>
    </row>
    <row r="28" ht="21.75" customHeight="1" spans="2:6">
      <c r="B28" s="15" t="s">
        <v>84</v>
      </c>
      <c r="C28" s="15"/>
      <c r="D28" s="15"/>
      <c r="E28" s="15"/>
      <c r="F28" s="16">
        <f>F21+F24+F25+F26</f>
        <v>17550.6530612245</v>
      </c>
    </row>
    <row r="30" ht="19.5" customHeight="1" spans="2:6">
      <c r="B30" s="6" t="s">
        <v>85</v>
      </c>
      <c r="C30" s="6"/>
      <c r="D30" s="6"/>
      <c r="E30" s="6"/>
      <c r="F30" s="6"/>
    </row>
    <row r="31" ht="19.5" customHeight="1" spans="2:6">
      <c r="B31" s="17" t="s">
        <v>86</v>
      </c>
      <c r="C31" s="17"/>
      <c r="D31" s="17"/>
      <c r="E31" s="17"/>
      <c r="F31" s="18">
        <f>IFERROR(F28/C5,0)</f>
        <v>1755.06530612245</v>
      </c>
    </row>
    <row r="32" ht="19.5" customHeight="1" spans="2:6">
      <c r="B32" s="17" t="s">
        <v>87</v>
      </c>
      <c r="C32" s="17"/>
      <c r="D32" s="17"/>
      <c r="E32" s="17"/>
      <c r="F32" s="19">
        <v>0.4</v>
      </c>
    </row>
    <row r="33" ht="21.75" customHeight="1" spans="2:6">
      <c r="B33" s="20" t="s">
        <v>88</v>
      </c>
      <c r="C33" s="20"/>
      <c r="D33" s="20"/>
      <c r="E33" s="20"/>
      <c r="F33" s="21">
        <f>F31*(1+F32)</f>
        <v>2457.09142857143</v>
      </c>
    </row>
    <row r="34" ht="19.5" customHeight="1" spans="2:6">
      <c r="B34" s="22" t="s">
        <v>89</v>
      </c>
      <c r="C34" s="22"/>
      <c r="D34" s="22"/>
      <c r="E34" s="22"/>
      <c r="F34" s="23">
        <f>F33-F31</f>
        <v>702.02612244898</v>
      </c>
    </row>
    <row r="35" ht="18" customHeight="1" spans="2:6">
      <c r="B35" s="24" t="s">
        <v>90</v>
      </c>
      <c r="C35" s="24"/>
      <c r="D35" s="24"/>
      <c r="E35" s="24"/>
      <c r="F35" s="9">
        <f>F34*C5</f>
        <v>7020.2612244898</v>
      </c>
    </row>
  </sheetData>
  <mergeCells count="16">
    <mergeCell ref="A1:F1"/>
    <mergeCell ref="C3:D3"/>
    <mergeCell ref="C4:D4"/>
    <mergeCell ref="B7:F7"/>
    <mergeCell ref="B21:E21"/>
    <mergeCell ref="B23:F23"/>
    <mergeCell ref="B24:E24"/>
    <mergeCell ref="B25:E25"/>
    <mergeCell ref="B26:E26"/>
    <mergeCell ref="B28:E28"/>
    <mergeCell ref="B30:F30"/>
    <mergeCell ref="B31:E31"/>
    <mergeCell ref="B32:E32"/>
    <mergeCell ref="B33:E33"/>
    <mergeCell ref="B34:E34"/>
    <mergeCell ref="B35:E35"/>
  </mergeCells>
  <dataValidations count="1">
    <dataValidation type="list" allowBlank="1" sqref="B9:B20">
      <formula1>ListaIngredientes</formula1>
    </dataValidation>
  </dataValidations>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LibreOffice/24.2.7.2$Linux_X86_64 LibreOffice_project/420$Build-2</Application>
  <HeadingPairs>
    <vt:vector size="2" baseType="variant">
      <vt:variant>
        <vt:lpstr>工作表</vt:lpstr>
      </vt:variant>
      <vt:variant>
        <vt:i4>6</vt:i4>
      </vt:variant>
    </vt:vector>
  </HeadingPairs>
  <TitlesOfParts>
    <vt:vector size="6" baseType="lpstr">
      <vt:lpstr>Portada</vt:lpstr>
      <vt:lpstr>Instrucciones</vt:lpstr>
      <vt:lpstr>Moneda</vt:lpstr>
      <vt:lpstr>Ingredientes</vt:lpstr>
      <vt:lpstr>Costeo de Receta</vt:lpstr>
      <vt:lpstr>Ejemplo</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Personal</cp:lastModifiedBy>
  <cp:revision>0</cp:revision>
  <dcterms:created xsi:type="dcterms:W3CDTF">2026-08-30T17:07:00Z</dcterms:created>
  <dcterms:modified xsi:type="dcterms:W3CDTF">2026-08-30T17:20:44Z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24C200D3D4DF4EF287C7067CF29CD2C9_12</vt:lpwstr>
  </property>
  <property fmtid="{D5CDD505-2E9C-101B-9397-08002B2CF9AE}" pid="3" name="KSOProductBuildVer">
    <vt:lpwstr>2058-12.1.0.28032</vt:lpwstr>
  </property>
  <property fmtid="{D5CDD505-2E9C-101B-9397-08002B2CF9AE}" pid="4" name="CalculationRule">
    <vt:i4>0</vt:i4>
  </property>
</Properties>
</file>